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2026 Land Analysis Reports\"/>
    </mc:Choice>
  </mc:AlternateContent>
  <xr:revisionPtr revIDLastSave="0" documentId="8_{6EA6BC1C-5723-4A84-A6E7-9891ECC23288}" xr6:coauthVersionLast="47" xr6:coauthVersionMax="47" xr10:uidLastSave="{00000000-0000-0000-0000-000000000000}"/>
  <bookViews>
    <workbookView xWindow="28680" yWindow="-120" windowWidth="29040" windowHeight="15720" xr2:uid="{406FE879-64A0-49E1-A2A4-C79EEE6787A8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2" l="1"/>
  <c r="I5" i="2" s="1"/>
  <c r="K2" i="2"/>
  <c r="Q2" i="2"/>
  <c r="R2" i="2"/>
  <c r="S2" i="2"/>
  <c r="D3" i="2"/>
  <c r="G3" i="2"/>
  <c r="H3" i="2"/>
  <c r="I4" i="2" s="1"/>
  <c r="J3" i="2"/>
  <c r="K3" i="2"/>
  <c r="M5" i="2" s="1"/>
  <c r="L3" i="2"/>
  <c r="M3" i="2"/>
  <c r="O3" i="2"/>
  <c r="P3" i="2"/>
  <c r="S5" i="2" l="1"/>
  <c r="P5" i="2"/>
</calcChain>
</file>

<file path=xl/sharedStrings.xml><?xml version="1.0" encoding="utf-8"?>
<sst xmlns="http://schemas.openxmlformats.org/spreadsheetml/2006/main" count="62" uniqueCount="60">
  <si>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</si>
  <si>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</si>
  <si>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</si>
  <si>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</si>
  <si>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</si>
  <si>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</si>
  <si>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</si>
  <si>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</si>
  <si>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</si>
  <si>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</si>
  <si>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</si>
  <si>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</si>
  <si>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</si>
  <si>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</si>
  <si>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</si>
  <si>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</si>
  <si>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</si>
  <si>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</si>
  <si>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</si>
  <si>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</si>
  <si>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</si>
  <si>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</si>
  <si>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</si>
  <si>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</si>
  <si>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</si>
  <si>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</si>
  <si>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</si>
  <si>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</si>
  <si>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</si>
  <si>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</si>
  <si>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</si>
  <si>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</si>
  <si>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</si>
  <si>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</si>
  <si>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</si>
  <si>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</si>
  <si>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</si>
  <si>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</si>
  <si>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</si>
  <si>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</si>
  <si>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</si>
  <si>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</si>
  <si>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</si>
  <si>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</si>
  <si>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003-008-034-1000</t>
  </si>
  <si>
    <t>WD</t>
  </si>
  <si>
    <t>03-ARM'S LENGTH</t>
  </si>
  <si>
    <t>4000</t>
  </si>
  <si>
    <t>L235/P66</t>
  </si>
  <si>
    <t xml:space="preserve">4000 RES LAND </t>
  </si>
  <si>
    <t>NOT INSPECTED</t>
  </si>
  <si>
    <t>402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</si>
  <si>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</si>
  <si>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</si>
  <si>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</si>
  <si>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</si>
  <si>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</si>
  <si>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</si>
  <si>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</si>
  <si>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 xml:space="preserve">2026 30 Acre Parcel is $1,200 per acre.  One vacant land sale was found and it appears to be an outlier at $1,700 per acre.  The 25 acre rate was used for 2026.  The 2025 rate was $1,400 per acre.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</si>
</sst>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0" fillId="0" borderId="0" xfId="0" quotePrefix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 applyBorder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 applyBorder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 applyBorder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 applyBorder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 applyBorder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 applyBorder="1"/>
    <xf numFmtId="8" fontId="2" fillId="3" borderId="2" xfId="0" applyNumberFormat="1" applyFont="1" applyFill="1" applyBorder="1"/>
    <xf numFmtId="168" fontId="2" fillId="3" borderId="2" xfId="0" applyNumberFormat="1" applyFont="1" applyFill="1" applyBorder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3EDF5-4C7E-4535-A679-85E0C76F6C9C}">
  <dimension ref="A1:BL6"/>
  <sheetViews>
    <sheetView tabSelected="1" workbookViewId="0">
      <selection activeCell="A6" sqref="A6"/>
    </sheetView>
  </sheetViews>
  <sheetFormatPr defaultRowHeight="15" x14ac:dyDescent="0.25"/>
  <cols>
    <col min="1" max="1" width="30.7109375" customWidth="1"/>
    <col min="2" max="2" width="67.7109375" customWidth="1"/>
    <col min="3" max="3" width="16.7109375" style="24" customWidth="1"/>
    <col min="4" max="4" width="17.7109375" style="14" customWidth="1"/>
    <col min="5" max="5" width="8.7109375" customWidth="1"/>
    <col min="6" max="6" width="49.7109375" customWidth="1"/>
    <col min="7" max="8" width="17.7109375" style="14" customWidth="1"/>
    <col min="9" max="9" width="18.7109375" style="19" customWidth="1"/>
    <col min="10" max="10" width="17.7109375" style="14" customWidth="1"/>
    <col min="11" max="11" width="18.7109375" style="14" customWidth="1"/>
    <col min="12" max="12" width="20.7109375" style="14" customWidth="1"/>
    <col min="13" max="13" width="17.7109375" style="29" customWidth="1"/>
    <col min="14" max="14" width="10.7109375" style="33" customWidth="1"/>
    <col min="15" max="15" width="14.7109375" style="38" customWidth="1"/>
    <col min="16" max="16" width="16.7109375" style="38" customWidth="1"/>
    <col min="17" max="17" width="15.7109375" style="14" customWidth="1"/>
    <col min="18" max="18" width="17.7109375" style="14" customWidth="1"/>
    <col min="19" max="19" width="17.7109375" style="43" customWidth="1"/>
    <col min="20" max="20" width="17.7109375" style="38" customWidth="1"/>
    <col min="21" max="21" width="20.7109375" style="4" customWidth="1"/>
    <col min="22" max="22" width="20.7109375" customWidth="1"/>
    <col min="23" max="23" width="40.7109375" customWidth="1"/>
    <col min="24" max="24" width="15.7109375" customWidth="1"/>
    <col min="25" max="27" width="20.7109375" customWidth="1"/>
    <col min="28" max="28" width="13.7109375" customWidth="1"/>
    <col min="29" max="36" width="20.7109375" customWidth="1"/>
    <col min="37" max="37" width="21.7109375" customWidth="1"/>
    <col min="38" max="42" width="20.7109375" customWidth="1"/>
    <col min="43" max="43" width="21.7109375" customWidth="1"/>
    <col min="44" max="44" width="20.7109375" customWidth="1"/>
  </cols>
  <sheetData>
    <row r="1" spans="1:64" x14ac:dyDescent="0.25">
      <c r="A1" s="1" t="s">
        <v>0</v>
      </c>
      <c r="B1" s="1" t="s">
        <v>1</v>
      </c>
      <c r="C1" s="23" t="s">
        <v>2</v>
      </c>
      <c r="D1" s="13" t="s">
        <v>3</v>
      </c>
      <c r="E1" s="1" t="s">
        <v>4</v>
      </c>
      <c r="F1" s="1" t="s">
        <v>5</v>
      </c>
      <c r="G1" s="13" t="s">
        <v>6</v>
      </c>
      <c r="H1" s="13" t="s">
        <v>7</v>
      </c>
      <c r="I1" s="18" t="s">
        <v>8</v>
      </c>
      <c r="J1" s="13" t="s">
        <v>9</v>
      </c>
      <c r="K1" s="13" t="s">
        <v>10</v>
      </c>
      <c r="L1" s="13" t="s">
        <v>11</v>
      </c>
      <c r="M1" s="28" t="s">
        <v>12</v>
      </c>
      <c r="N1" s="32" t="s">
        <v>13</v>
      </c>
      <c r="O1" s="37" t="s">
        <v>14</v>
      </c>
      <c r="P1" s="37" t="s">
        <v>15</v>
      </c>
      <c r="Q1" s="13" t="s">
        <v>16</v>
      </c>
      <c r="R1" s="13" t="s">
        <v>17</v>
      </c>
      <c r="S1" s="42" t="s">
        <v>18</v>
      </c>
      <c r="T1" s="37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ht="15.75" thickBot="1" x14ac:dyDescent="0.3">
      <c r="A2" t="s">
        <v>44</v>
      </c>
      <c r="C2" s="24">
        <v>45183</v>
      </c>
      <c r="D2" s="14">
        <v>49500</v>
      </c>
      <c r="E2" t="s">
        <v>45</v>
      </c>
      <c r="F2" t="s">
        <v>46</v>
      </c>
      <c r="G2" s="14">
        <v>49500</v>
      </c>
      <c r="H2" s="14">
        <v>29600</v>
      </c>
      <c r="I2" s="19">
        <f>H2/G2*100</f>
        <v>59.797979797979792</v>
      </c>
      <c r="J2" s="14">
        <v>59250</v>
      </c>
      <c r="K2" s="14">
        <f>G2-0</f>
        <v>49500</v>
      </c>
      <c r="L2" s="14">
        <v>59250</v>
      </c>
      <c r="M2" s="29">
        <v>0</v>
      </c>
      <c r="N2" s="33">
        <v>0</v>
      </c>
      <c r="O2" s="38">
        <v>29</v>
      </c>
      <c r="P2" s="38">
        <v>29</v>
      </c>
      <c r="Q2" s="14" t="e">
        <f>K2/M2</f>
        <v>#DIV/0!</v>
      </c>
      <c r="R2" s="14">
        <f>K2/O2</f>
        <v>1706.8965517241379</v>
      </c>
      <c r="S2" s="43">
        <f>K2/O2/43560</f>
        <v>3.9184952978056423E-2</v>
      </c>
      <c r="T2" s="38">
        <v>0</v>
      </c>
      <c r="U2" s="5" t="s">
        <v>47</v>
      </c>
      <c r="V2" t="s">
        <v>48</v>
      </c>
      <c r="X2" t="s">
        <v>49</v>
      </c>
      <c r="Y2">
        <v>0</v>
      </c>
      <c r="Z2">
        <v>0</v>
      </c>
      <c r="AA2" t="s">
        <v>50</v>
      </c>
      <c r="AC2" s="6" t="s">
        <v>51</v>
      </c>
      <c r="AL2" s="2"/>
      <c r="BC2" s="2"/>
      <c r="BE2" s="2"/>
    </row>
    <row r="3" spans="1:64" ht="15.75" thickTop="1" x14ac:dyDescent="0.25">
      <c r="A3" s="7"/>
      <c r="B3" s="7"/>
      <c r="C3" s="25" t="s">
        <v>52</v>
      </c>
      <c r="D3" s="15">
        <f>+SUM(D2:D2)</f>
        <v>49500</v>
      </c>
      <c r="E3" s="7"/>
      <c r="F3" s="7"/>
      <c r="G3" s="15">
        <f>+SUM(G2:G2)</f>
        <v>49500</v>
      </c>
      <c r="H3" s="15">
        <f>+SUM(H2:H2)</f>
        <v>29600</v>
      </c>
      <c r="I3" s="20"/>
      <c r="J3" s="15">
        <f>+SUM(J2:J2)</f>
        <v>59250</v>
      </c>
      <c r="K3" s="15">
        <f>+SUM(K2:K2)</f>
        <v>49500</v>
      </c>
      <c r="L3" s="15">
        <f>+SUM(L2:L2)</f>
        <v>59250</v>
      </c>
      <c r="M3" s="30">
        <f>+SUM(M2:M2)</f>
        <v>0</v>
      </c>
      <c r="N3" s="34"/>
      <c r="O3" s="39">
        <f>+SUM(O2:O2)</f>
        <v>29</v>
      </c>
      <c r="P3" s="39">
        <f>+SUM(P2:P2)</f>
        <v>29</v>
      </c>
      <c r="Q3" s="15"/>
      <c r="R3" s="15"/>
      <c r="S3" s="44"/>
      <c r="T3" s="39"/>
      <c r="U3" s="8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</row>
    <row r="4" spans="1:64" x14ac:dyDescent="0.25">
      <c r="A4" s="9"/>
      <c r="B4" s="9"/>
      <c r="C4" s="26"/>
      <c r="D4" s="16"/>
      <c r="E4" s="9"/>
      <c r="F4" s="9"/>
      <c r="G4" s="16"/>
      <c r="H4" s="16" t="s">
        <v>53</v>
      </c>
      <c r="I4" s="21">
        <f>H3/G3*100</f>
        <v>59.797979797979792</v>
      </c>
      <c r="J4" s="16"/>
      <c r="K4" s="16"/>
      <c r="L4" s="16" t="s">
        <v>54</v>
      </c>
      <c r="M4" s="31"/>
      <c r="N4" s="35"/>
      <c r="O4" s="40" t="s">
        <v>54</v>
      </c>
      <c r="P4" s="40"/>
      <c r="Q4" s="16"/>
      <c r="R4" s="16" t="s">
        <v>54</v>
      </c>
      <c r="S4" s="45"/>
      <c r="T4" s="40"/>
      <c r="U4" s="10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</row>
    <row r="5" spans="1:64" x14ac:dyDescent="0.25">
      <c r="A5" s="11"/>
      <c r="B5" s="11"/>
      <c r="C5" s="27"/>
      <c r="D5" s="17"/>
      <c r="E5" s="11"/>
      <c r="F5" s="11"/>
      <c r="G5" s="17"/>
      <c r="H5" s="17" t="s">
        <v>55</v>
      </c>
      <c r="I5" s="22" t="e">
        <f>STDEV(I2:I2)</f>
        <v>#DIV/0!</v>
      </c>
      <c r="J5" s="17"/>
      <c r="K5" s="17"/>
      <c r="L5" s="17" t="s">
        <v>56</v>
      </c>
      <c r="M5" s="47" t="e">
        <f>K3/M3</f>
        <v>#DIV/0!</v>
      </c>
      <c r="N5" s="36"/>
      <c r="O5" s="41" t="s">
        <v>57</v>
      </c>
      <c r="P5" s="41">
        <f>K3/O3</f>
        <v>1706.8965517241379</v>
      </c>
      <c r="Q5" s="17"/>
      <c r="R5" s="17" t="s">
        <v>58</v>
      </c>
      <c r="S5" s="46">
        <f>K3/O3/43560</f>
        <v>3.9184952978056423E-2</v>
      </c>
      <c r="T5" s="41"/>
      <c r="U5" s="12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</row>
    <row r="6" spans="1:64" x14ac:dyDescent="0.25">
      <c r="A6" t="s">
        <v>59</v>
      </c>
    </row>
  </sheetData>
  <conditionalFormatting sqref="A2:AR2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46839-07EA-4E3C-881D-E01D1116D75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2026-02-08T20:25:08Z</dcterms:created>
  <dcterms:modified xsi:type="dcterms:W3CDTF">2026-02-08T20:36:13Z</dcterms:modified>
</cp:coreProperties>
</file>